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illalobosa\Desktop\TARJETAS DE REGALO\Pocket\"/>
    </mc:Choice>
  </mc:AlternateContent>
  <xr:revisionPtr revIDLastSave="0" documentId="13_ncr:1_{3F681D70-4CD6-4867-93B0-BFE8813DD42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olicitud de Tarjetas de Regalo" sheetId="2" r:id="rId1"/>
    <sheet name="Hoja1" sheetId="3" state="hidden" r:id="rId2"/>
  </sheets>
  <definedNames>
    <definedName name="_xlnm._FilterDatabase" localSheetId="0" hidden="1">'Solicitud de Tarjetas de Regalo'!$A$17:$G$46</definedName>
    <definedName name="Applebee’s">'Solicitud de Tarjetas de Regalo'!#REF!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" l="1"/>
  <c r="F18" i="2"/>
  <c r="G18" i="2" s="1"/>
  <c r="D19" i="2"/>
  <c r="F19" i="2"/>
  <c r="G19" i="2" s="1"/>
  <c r="D20" i="2"/>
  <c r="F20" i="2"/>
  <c r="D21" i="2"/>
  <c r="G21" i="2" s="1"/>
  <c r="D22" i="2"/>
  <c r="G22" i="2" s="1"/>
  <c r="D23" i="2"/>
  <c r="G23" i="2" s="1"/>
  <c r="D24" i="2"/>
  <c r="F24" i="2"/>
  <c r="G24" i="2" s="1"/>
  <c r="D25" i="2"/>
  <c r="G25" i="2" s="1"/>
  <c r="F25" i="2"/>
  <c r="D26" i="2"/>
  <c r="F26" i="2"/>
  <c r="D27" i="2"/>
  <c r="F27" i="2"/>
  <c r="D28" i="2"/>
  <c r="F28" i="2"/>
  <c r="D29" i="2"/>
  <c r="G29" i="2" s="1"/>
  <c r="F29" i="2"/>
  <c r="D30" i="2"/>
  <c r="F30" i="2"/>
  <c r="D31" i="2"/>
  <c r="F31" i="2"/>
  <c r="D32" i="2"/>
  <c r="F32" i="2"/>
  <c r="D33" i="2"/>
  <c r="F33" i="2"/>
  <c r="G6" i="2"/>
  <c r="B34" i="2"/>
  <c r="G30" i="2" l="1"/>
  <c r="G33" i="2"/>
  <c r="G26" i="2"/>
  <c r="G32" i="2"/>
  <c r="G27" i="2"/>
  <c r="G20" i="2"/>
  <c r="D34" i="2"/>
  <c r="G31" i="2"/>
  <c r="G28" i="2"/>
  <c r="F34" i="2"/>
  <c r="G34" i="2" l="1"/>
  <c r="F35" i="2"/>
  <c r="F36" i="2" s="1"/>
  <c r="G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Alonso Espinoza</author>
    <author>efallasr</author>
  </authors>
  <commentList>
    <comment ref="D17" authorId="0" shapeId="0" xr:uid="{00000000-0006-0000-0000-000001000000}">
      <text>
        <r>
          <rPr>
            <sz val="9"/>
            <color indexed="81"/>
            <rFont val="Tahoma"/>
            <family val="2"/>
          </rPr>
          <t>Monto a Cargar de cada Tarjeta</t>
        </r>
      </text>
    </comment>
    <comment ref="E1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Aplica únicamente para la Tarjeta Genérica Black y blue, Costo es Unitario</t>
        </r>
      </text>
    </comment>
    <comment ref="F17" authorId="0" shapeId="0" xr:uid="{00000000-0006-0000-0000-000003000000}">
      <text>
        <r>
          <rPr>
            <sz val="9"/>
            <color indexed="81"/>
            <rFont val="Tahoma"/>
            <family val="2"/>
          </rPr>
          <t>Suma del Costo del Plastico</t>
        </r>
      </text>
    </comment>
  </commentList>
</comments>
</file>

<file path=xl/sharedStrings.xml><?xml version="1.0" encoding="utf-8"?>
<sst xmlns="http://schemas.openxmlformats.org/spreadsheetml/2006/main" count="45" uniqueCount="44">
  <si>
    <t>Programa</t>
  </si>
  <si>
    <t>Cantidad</t>
  </si>
  <si>
    <t>Multiplaza</t>
  </si>
  <si>
    <t>Costo plástico</t>
  </si>
  <si>
    <t>Monto x tarjeta</t>
  </si>
  <si>
    <t>Subtotal</t>
  </si>
  <si>
    <t>Terramall</t>
  </si>
  <si>
    <t>Megasuper</t>
  </si>
  <si>
    <t xml:space="preserve">Aldo Nero </t>
  </si>
  <si>
    <t>Auto Mercado</t>
  </si>
  <si>
    <t>Real Cariari</t>
  </si>
  <si>
    <t>Persona a quien se entrega</t>
  </si>
  <si>
    <t>Dirección de entrega</t>
  </si>
  <si>
    <t>Fecha de entrega</t>
  </si>
  <si>
    <r>
      <t>Teléfono</t>
    </r>
    <r>
      <rPr>
        <sz val="8"/>
        <color indexed="8"/>
        <rFont val="Calibri"/>
        <family val="2"/>
      </rPr>
      <t xml:space="preserve"> 
(indicar  también un número de celular)</t>
    </r>
  </si>
  <si>
    <t>Gasolinera Delta</t>
  </si>
  <si>
    <t>Paseo Metropoli</t>
  </si>
  <si>
    <t>Paseo de las Flores</t>
  </si>
  <si>
    <t>GEF-Casino</t>
  </si>
  <si>
    <t>Razón social o Nombre a facturar</t>
  </si>
  <si>
    <t>Seleccione el programa</t>
  </si>
  <si>
    <t>OPEN Mendiola &amp; CIA</t>
  </si>
  <si>
    <t>Club Movistar / Telefónica</t>
  </si>
  <si>
    <t>Ishop</t>
  </si>
  <si>
    <t>Motivo de uso de las tarjetas</t>
  </si>
  <si>
    <t xml:space="preserve">SOLICITUD DE TARJETAS DE REGALO </t>
  </si>
  <si>
    <t>Y/O  PREPAGO</t>
  </si>
  <si>
    <t>FIRMA Y NOMBRE DEL AUTORIZADO</t>
  </si>
  <si>
    <t>Spoon</t>
  </si>
  <si>
    <t>Gala</t>
  </si>
  <si>
    <t>Total de Cargas</t>
  </si>
  <si>
    <t>Total Costo Plastico</t>
  </si>
  <si>
    <t>SUB TOTAL</t>
  </si>
  <si>
    <t>IVA 13%</t>
  </si>
  <si>
    <t>TOTAL GENERAL</t>
  </si>
  <si>
    <t>Genérica  Roja (indicar ¢1.500 adicionales en Costo plástico)</t>
  </si>
  <si>
    <t>Correo electónico para envío de Factura Electrónica</t>
  </si>
  <si>
    <t>*Es responsabilidad de la empresa o persona solicitante,  el uso que le de al producto y libera de toda responsabilidad a BAC Credomatic de Costa Rica.</t>
  </si>
  <si>
    <r>
      <t xml:space="preserve">Forma de pago </t>
    </r>
    <r>
      <rPr>
        <sz val="8"/>
        <color theme="1"/>
        <rFont val="Calibri"/>
        <family val="2"/>
        <scheme val="minor"/>
      </rPr>
      <t>(detallar numero de cuenta o pago con tarjeta)</t>
    </r>
  </si>
  <si>
    <t>RenaWare</t>
  </si>
  <si>
    <t>City Mall</t>
  </si>
  <si>
    <t>F-CRI-0000027 - Formulario Solicitud Tarjetas Regalo y o Prepago</t>
  </si>
  <si>
    <t>V1</t>
  </si>
  <si>
    <t>Oxígeno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</si>
</sst>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\ _€"/>
    <numFmt numFmtId="166" formatCode="[$-C0A]dd\-mmm\-yy;@"/>
    <numFmt numFmtId="167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3333CC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65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165" fontId="5" fillId="3" borderId="0" xfId="0" applyNumberFormat="1" applyFont="1" applyFill="1" applyAlignment="1">
      <alignment horizontal="left" vertical="center"/>
    </xf>
    <xf numFmtId="165" fontId="5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165" fontId="5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5" fillId="2" borderId="3" xfId="0" applyFont="1" applyFill="1" applyBorder="1" applyAlignment="1" applyProtection="1">
      <alignment vertical="center"/>
      <protection locked="0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4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5" fontId="5" fillId="2" borderId="0" xfId="0" applyNumberFormat="1" applyFont="1" applyFill="1" applyBorder="1" applyAlignment="1" applyProtection="1">
      <alignment vertical="center"/>
      <protection locked="0"/>
    </xf>
    <xf numFmtId="164" fontId="5" fillId="2" borderId="2" xfId="0" applyNumberFormat="1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166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 indent="1"/>
      <protection locked="0"/>
    </xf>
    <xf numFmtId="0" fontId="9" fillId="2" borderId="1" xfId="0" applyFont="1" applyFill="1" applyBorder="1" applyAlignment="1" applyProtection="1">
      <alignment horizontal="left" vertical="top" indent="1"/>
      <protection locked="0"/>
    </xf>
    <xf numFmtId="0" fontId="9" fillId="2" borderId="1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>
      <alignment horizontal="center" vertical="center"/>
    </xf>
    <xf numFmtId="167" fontId="4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 applyProtection="1">
      <alignment horizontal="center" vertical="center"/>
      <protection hidden="1"/>
    </xf>
    <xf numFmtId="165" fontId="0" fillId="2" borderId="0" xfId="0" applyNumberFormat="1" applyFont="1" applyFill="1" applyBorder="1" applyAlignment="1">
      <alignment horizontal="left" vertical="center" indent="1"/>
    </xf>
    <xf numFmtId="164" fontId="5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left" vertical="center" indent="2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165" fontId="6" fillId="2" borderId="7" xfId="0" applyNumberFormat="1" applyFont="1" applyFill="1" applyBorder="1" applyAlignment="1" applyProtection="1">
      <alignment horizontal="left" vertical="center"/>
      <protection locked="0"/>
    </xf>
    <xf numFmtId="164" fontId="6" fillId="2" borderId="7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>
      <alignment horizontal="center" vertical="center"/>
    </xf>
    <xf numFmtId="167" fontId="4" fillId="2" borderId="11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left" vertical="center" indent="1"/>
      <protection locked="0"/>
    </xf>
    <xf numFmtId="0" fontId="13" fillId="2" borderId="1" xfId="0" applyFont="1" applyFill="1" applyBorder="1" applyAlignment="1" applyProtection="1">
      <alignment horizontal="left" vertical="center" wrapText="1" indent="1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/>
  </cellXfs>
  <cellStyles count="2">
    <cellStyle name="Normal" xfId="0" builtinId="0"/>
    <cellStyle name="Normal 3" xfId="1" xr:uid="{00000000-0005-0000-0000-000001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\ _€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\ _€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874212</xdr:colOff>
      <xdr:row>1</xdr:row>
      <xdr:rowOff>91335</xdr:rowOff>
    </xdr:from>
    <xdr:to>
      <xdr:col>5</xdr:col>
      <xdr:colOff>1158845</xdr:colOff>
      <xdr:row>5</xdr:row>
      <xdr:rowOff>37181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26130" y="300102"/>
          <a:ext cx="1628572" cy="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59224</xdr:rowOff>
    </xdr:from>
    <xdr:to>
      <xdr:col>5</xdr:col>
      <xdr:colOff>996198</xdr:colOff>
      <xdr:row>48</xdr:row>
      <xdr:rowOff>8973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987876"/>
          <a:ext cx="8439503" cy="14378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7:G33" totalsRowShown="0" dataDxfId="8" headerRowBorderDxfId="9" tableBorderDxfId="7">
  <autoFilter ref="A17:G33" xr:uid="{00000000-0009-0000-0100-000001000000}"/>
  <tableColumns count="7">
    <tableColumn id="1" xr3:uid="{00000000-0010-0000-0000-000001000000}" name="Programa" dataDxfId="6"/>
    <tableColumn id="2" xr3:uid="{00000000-0010-0000-0000-000002000000}" name="Cantidad" dataDxfId="5"/>
    <tableColumn id="3" xr3:uid="{00000000-0010-0000-0000-000003000000}" name="Monto x tarjeta" dataDxfId="4"/>
    <tableColumn id="6" xr3:uid="{00000000-0010-0000-0000-000006000000}" name="Total de Cargas" dataDxfId="3">
      <calculatedColumnFormula>Tabla1[[#This Row],[Cantidad]]*Tabla1[[#This Row],[Monto x tarjeta]]</calculatedColumnFormula>
    </tableColumn>
    <tableColumn id="4" xr3:uid="{00000000-0010-0000-0000-000004000000}" name="Costo plástico" dataDxfId="2"/>
    <tableColumn id="7" xr3:uid="{00000000-0010-0000-0000-000007000000}" name="Total Costo Plastico" dataDxfId="1">
      <calculatedColumnFormula>Tabla1[[#This Row],[Cantidad]]*Tabla1[[#This Row],[Costo plástico]]</calculatedColumnFormula>
    </tableColumn>
    <tableColumn id="5" xr3:uid="{00000000-0010-0000-0000-000005000000}" name="Subtotal" dataDxfId="0">
      <calculatedColumnFormula>Tabla1[[#This Row],[Total de Cargas]]+F18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G48"/>
  <sheetViews>
    <sheetView tabSelected="1" topLeftCell="A4" zoomScale="115" zoomScaleNormal="115" workbookViewId="0">
      <selection activeCell="A2" sqref="A2"/>
    </sheetView>
  </sheetViews>
  <sheetFormatPr baseColWidth="10" defaultColWidth="11.453125" defaultRowHeight="16.5" customHeight="1" x14ac:dyDescent="0.35"/>
  <cols>
    <col min="1" max="1" width="40.81640625" style="7" customWidth="1"/>
    <col min="2" max="2" width="13.26953125" style="3" bestFit="1" customWidth="1"/>
    <col min="3" max="3" width="21.7265625" style="8" customWidth="1"/>
    <col min="4" max="4" width="16" style="8" customWidth="1"/>
    <col min="5" max="6" width="20.1796875" style="9" customWidth="1"/>
    <col min="7" max="7" width="19.7265625" style="9" customWidth="1"/>
    <col min="8" max="16384" width="11.453125" style="3"/>
  </cols>
  <sheetData>
    <row r="1" spans="1:7" ht="16.5" customHeight="1" thickBot="1" x14ac:dyDescent="0.4"/>
    <row r="2" spans="1:7" ht="16.5" customHeight="1" x14ac:dyDescent="0.25">
      <c r="A2" s="50" t="s">
        <v>41</v>
      </c>
      <c r="B2" s="10"/>
      <c r="C2" s="11"/>
      <c r="D2" s="11"/>
      <c r="E2" s="18"/>
      <c r="F2" s="18"/>
      <c r="G2" s="12"/>
    </row>
    <row r="3" spans="1:7" ht="16.5" customHeight="1" x14ac:dyDescent="0.35">
      <c r="A3" s="13" t="s">
        <v>42</v>
      </c>
      <c r="B3" s="14"/>
      <c r="C3" s="15"/>
      <c r="D3" s="15"/>
      <c r="E3" s="19"/>
      <c r="F3" s="19"/>
      <c r="G3" s="16"/>
    </row>
    <row r="4" spans="1:7" ht="16.5" customHeight="1" x14ac:dyDescent="0.35">
      <c r="A4" s="47" t="s">
        <v>25</v>
      </c>
      <c r="B4" s="48"/>
      <c r="C4" s="48"/>
      <c r="D4" s="48"/>
      <c r="E4" s="48"/>
      <c r="F4" s="48"/>
      <c r="G4" s="49"/>
    </row>
    <row r="5" spans="1:7" ht="16.5" customHeight="1" x14ac:dyDescent="0.35">
      <c r="A5" s="47" t="s">
        <v>26</v>
      </c>
      <c r="B5" s="48"/>
      <c r="C5" s="48"/>
      <c r="D5" s="48"/>
      <c r="E5" s="48"/>
      <c r="F5" s="48"/>
      <c r="G5" s="49"/>
    </row>
    <row r="6" spans="1:7" ht="16.5" customHeight="1" x14ac:dyDescent="0.35">
      <c r="A6" s="21"/>
      <c r="B6" s="14"/>
      <c r="C6" s="15"/>
      <c r="D6" s="15"/>
      <c r="E6" s="19"/>
      <c r="F6" s="19"/>
      <c r="G6" s="20">
        <f ca="1">TODAY()</f>
        <v>44172</v>
      </c>
    </row>
    <row r="7" spans="1:7" ht="16.5" customHeight="1" x14ac:dyDescent="0.35">
      <c r="A7" s="44" t="s">
        <v>19</v>
      </c>
      <c r="B7" s="46"/>
      <c r="C7" s="46"/>
      <c r="D7" s="46"/>
      <c r="E7" s="46"/>
      <c r="F7" s="39"/>
      <c r="G7" s="17"/>
    </row>
    <row r="8" spans="1:7" ht="16.5" customHeight="1" x14ac:dyDescent="0.35">
      <c r="A8" s="45" t="s">
        <v>38</v>
      </c>
      <c r="B8" s="46"/>
      <c r="C8" s="46"/>
      <c r="D8" s="46"/>
      <c r="E8" s="46"/>
      <c r="F8" s="39"/>
      <c r="G8" s="17"/>
    </row>
    <row r="9" spans="1:7" ht="16.5" customHeight="1" x14ac:dyDescent="0.35">
      <c r="A9" s="44" t="s">
        <v>12</v>
      </c>
      <c r="B9" s="46"/>
      <c r="C9" s="46"/>
      <c r="D9" s="46"/>
      <c r="E9" s="46"/>
      <c r="F9" s="39"/>
      <c r="G9" s="17"/>
    </row>
    <row r="10" spans="1:7" ht="16.5" customHeight="1" x14ac:dyDescent="0.35">
      <c r="A10" s="44" t="s">
        <v>11</v>
      </c>
      <c r="B10" s="46"/>
      <c r="C10" s="46"/>
      <c r="D10" s="46"/>
      <c r="E10" s="46"/>
      <c r="F10" s="39"/>
      <c r="G10" s="17"/>
    </row>
    <row r="11" spans="1:7" ht="16.5" customHeight="1" x14ac:dyDescent="0.35">
      <c r="A11" s="45" t="s">
        <v>14</v>
      </c>
      <c r="B11" s="46"/>
      <c r="C11" s="46"/>
      <c r="D11" s="46"/>
      <c r="E11" s="46"/>
      <c r="F11" s="39"/>
      <c r="G11" s="17"/>
    </row>
    <row r="12" spans="1:7" ht="16.5" customHeight="1" x14ac:dyDescent="0.35">
      <c r="A12" s="44" t="s">
        <v>13</v>
      </c>
      <c r="B12" s="46"/>
      <c r="C12" s="46"/>
      <c r="D12" s="46"/>
      <c r="E12" s="46"/>
      <c r="F12" s="39"/>
      <c r="G12" s="17"/>
    </row>
    <row r="13" spans="1:7" ht="16.5" customHeight="1" x14ac:dyDescent="0.35">
      <c r="A13" s="44" t="s">
        <v>24</v>
      </c>
      <c r="B13" s="46"/>
      <c r="C13" s="46"/>
      <c r="D13" s="46"/>
      <c r="E13" s="46"/>
      <c r="F13" s="39"/>
      <c r="G13" s="16"/>
    </row>
    <row r="14" spans="1:7" ht="16.5" customHeight="1" x14ac:dyDescent="0.35">
      <c r="A14" s="44" t="s">
        <v>36</v>
      </c>
      <c r="B14" s="46"/>
      <c r="C14" s="46"/>
      <c r="D14" s="46"/>
      <c r="E14" s="46"/>
      <c r="F14" s="19"/>
      <c r="G14" s="16"/>
    </row>
    <row r="15" spans="1:7" ht="16.5" customHeight="1" x14ac:dyDescent="0.35">
      <c r="A15" s="23"/>
      <c r="B15" s="14"/>
      <c r="C15" s="15"/>
      <c r="D15" s="15"/>
      <c r="E15" s="19"/>
      <c r="F15" s="19"/>
      <c r="G15" s="16"/>
    </row>
    <row r="16" spans="1:7" ht="16.5" customHeight="1" x14ac:dyDescent="0.35">
      <c r="A16" s="22" t="s">
        <v>37</v>
      </c>
      <c r="B16" s="14"/>
      <c r="C16" s="15"/>
      <c r="D16" s="15"/>
      <c r="E16" s="19"/>
      <c r="F16" s="19"/>
      <c r="G16" s="16"/>
    </row>
    <row r="17" spans="1:7" s="4" customFormat="1" ht="16.5" customHeight="1" thickBot="1" x14ac:dyDescent="0.4">
      <c r="A17" s="34" t="s">
        <v>0</v>
      </c>
      <c r="B17" s="35" t="s">
        <v>1</v>
      </c>
      <c r="C17" s="36" t="s">
        <v>4</v>
      </c>
      <c r="D17" s="36" t="s">
        <v>30</v>
      </c>
      <c r="E17" s="37" t="s">
        <v>3</v>
      </c>
      <c r="F17" s="37" t="s">
        <v>31</v>
      </c>
      <c r="G17" s="37" t="s">
        <v>5</v>
      </c>
    </row>
    <row r="18" spans="1:7" s="5" customFormat="1" ht="16.5" customHeight="1" x14ac:dyDescent="0.35">
      <c r="A18" s="32" t="s">
        <v>20</v>
      </c>
      <c r="B18" s="1">
        <v>0</v>
      </c>
      <c r="C18" s="2">
        <v>0</v>
      </c>
      <c r="D18" s="2">
        <f>Tabla1[[#This Row],[Cantidad]]*Tabla1[[#This Row],[Monto x tarjeta]]</f>
        <v>0</v>
      </c>
      <c r="E18" s="2">
        <v>0</v>
      </c>
      <c r="F18" s="2">
        <f>Tabla1[[#This Row],[Costo plástico]]*Tabla1[[#This Row],[Cantidad]]</f>
        <v>0</v>
      </c>
      <c r="G18" s="33">
        <f>Tabla1[[#This Row],[Total de Cargas]]+F18</f>
        <v>0</v>
      </c>
    </row>
    <row r="19" spans="1:7" s="5" customFormat="1" ht="16.5" customHeight="1" x14ac:dyDescent="0.35">
      <c r="A19" s="32"/>
      <c r="B19" s="1"/>
      <c r="C19" s="2"/>
      <c r="D19" s="2">
        <f>Tabla1[[#This Row],[Cantidad]]*Tabla1[[#This Row],[Monto x tarjeta]]</f>
        <v>0</v>
      </c>
      <c r="E19" s="2"/>
      <c r="F19" s="2">
        <f>Tabla1[[#This Row],[Cantidad]]*Tabla1[[#This Row],[Costo plástico]]</f>
        <v>0</v>
      </c>
      <c r="G19" s="33">
        <f>Tabla1[[#This Row],[Total de Cargas]]+F19</f>
        <v>0</v>
      </c>
    </row>
    <row r="20" spans="1:7" s="5" customFormat="1" ht="16.5" customHeight="1" x14ac:dyDescent="0.35">
      <c r="A20" s="32"/>
      <c r="B20" s="1"/>
      <c r="C20" s="2"/>
      <c r="D20" s="2">
        <f>Tabla1[[#This Row],[Cantidad]]*Tabla1[[#This Row],[Monto x tarjeta]]</f>
        <v>0</v>
      </c>
      <c r="E20" s="2"/>
      <c r="F20" s="2">
        <f>Tabla1[[#This Row],[Cantidad]]*Tabla1[[#This Row],[Costo plástico]]</f>
        <v>0</v>
      </c>
      <c r="G20" s="33">
        <f>Tabla1[[#This Row],[Total de Cargas]]+F20</f>
        <v>0</v>
      </c>
    </row>
    <row r="21" spans="1:7" s="5" customFormat="1" ht="16.5" customHeight="1" x14ac:dyDescent="0.35">
      <c r="A21" s="32"/>
      <c r="B21" s="1"/>
      <c r="C21" s="2"/>
      <c r="D21" s="2">
        <f>Tabla1[[#This Row],[Cantidad]]*Tabla1[[#This Row],[Monto x tarjeta]]</f>
        <v>0</v>
      </c>
      <c r="E21" s="2"/>
      <c r="F21" s="2"/>
      <c r="G21" s="33">
        <f>Tabla1[[#This Row],[Total de Cargas]]+F21</f>
        <v>0</v>
      </c>
    </row>
    <row r="22" spans="1:7" s="5" customFormat="1" ht="16.5" customHeight="1" x14ac:dyDescent="0.35">
      <c r="A22" s="32"/>
      <c r="B22" s="1"/>
      <c r="C22" s="2"/>
      <c r="D22" s="2">
        <f>Tabla1[[#This Row],[Cantidad]]*Tabla1[[#This Row],[Monto x tarjeta]]</f>
        <v>0</v>
      </c>
      <c r="E22" s="2"/>
      <c r="F22" s="2"/>
      <c r="G22" s="33">
        <f>Tabla1[[#This Row],[Total de Cargas]]+F22</f>
        <v>0</v>
      </c>
    </row>
    <row r="23" spans="1:7" s="5" customFormat="1" ht="16.5" customHeight="1" x14ac:dyDescent="0.35">
      <c r="A23" s="32"/>
      <c r="B23" s="1"/>
      <c r="C23" s="2"/>
      <c r="D23" s="2">
        <f>Tabla1[[#This Row],[Cantidad]]*Tabla1[[#This Row],[Monto x tarjeta]]</f>
        <v>0</v>
      </c>
      <c r="E23" s="2"/>
      <c r="F23" s="2"/>
      <c r="G23" s="33">
        <f>Tabla1[[#This Row],[Total de Cargas]]+F23</f>
        <v>0</v>
      </c>
    </row>
    <row r="24" spans="1:7" s="5" customFormat="1" ht="16.5" customHeight="1" x14ac:dyDescent="0.35">
      <c r="A24" s="32"/>
      <c r="B24" s="1"/>
      <c r="C24" s="2"/>
      <c r="D24" s="2">
        <f>Tabla1[[#This Row],[Cantidad]]*Tabla1[[#This Row],[Monto x tarjeta]]</f>
        <v>0</v>
      </c>
      <c r="E24" s="2"/>
      <c r="F24" s="2">
        <f>Tabla1[[#This Row],[Cantidad]]*Tabla1[[#This Row],[Costo plástico]]</f>
        <v>0</v>
      </c>
      <c r="G24" s="33">
        <f>Tabla1[[#This Row],[Total de Cargas]]+F24</f>
        <v>0</v>
      </c>
    </row>
    <row r="25" spans="1:7" s="5" customFormat="1" ht="16.5" customHeight="1" x14ac:dyDescent="0.35">
      <c r="A25" s="32"/>
      <c r="B25" s="1"/>
      <c r="C25" s="2"/>
      <c r="D25" s="2">
        <f>Tabla1[[#This Row],[Cantidad]]*Tabla1[[#This Row],[Monto x tarjeta]]</f>
        <v>0</v>
      </c>
      <c r="E25" s="2"/>
      <c r="F25" s="2">
        <f>Tabla1[[#This Row],[Cantidad]]*Tabla1[[#This Row],[Costo plástico]]</f>
        <v>0</v>
      </c>
      <c r="G25" s="33">
        <f>Tabla1[[#This Row],[Total de Cargas]]+F25</f>
        <v>0</v>
      </c>
    </row>
    <row r="26" spans="1:7" s="5" customFormat="1" ht="16.5" customHeight="1" x14ac:dyDescent="0.35">
      <c r="A26" s="32"/>
      <c r="B26" s="1"/>
      <c r="C26" s="2"/>
      <c r="D26" s="2">
        <f>Tabla1[[#This Row],[Cantidad]]*Tabla1[[#This Row],[Monto x tarjeta]]</f>
        <v>0</v>
      </c>
      <c r="E26" s="2"/>
      <c r="F26" s="2">
        <f>Tabla1[[#This Row],[Cantidad]]*Tabla1[[#This Row],[Costo plástico]]</f>
        <v>0</v>
      </c>
      <c r="G26" s="33">
        <f>Tabla1[[#This Row],[Total de Cargas]]+F26</f>
        <v>0</v>
      </c>
    </row>
    <row r="27" spans="1:7" s="5" customFormat="1" ht="16.5" customHeight="1" x14ac:dyDescent="0.35">
      <c r="A27" s="32"/>
      <c r="B27" s="1"/>
      <c r="C27" s="2"/>
      <c r="D27" s="2">
        <f>Tabla1[[#This Row],[Cantidad]]*Tabla1[[#This Row],[Monto x tarjeta]]</f>
        <v>0</v>
      </c>
      <c r="E27" s="2"/>
      <c r="F27" s="2">
        <f>Tabla1[[#This Row],[Cantidad]]*Tabla1[[#This Row],[Costo plástico]]</f>
        <v>0</v>
      </c>
      <c r="G27" s="33">
        <f>Tabla1[[#This Row],[Total de Cargas]]+F27</f>
        <v>0</v>
      </c>
    </row>
    <row r="28" spans="1:7" s="5" customFormat="1" ht="16.5" customHeight="1" x14ac:dyDescent="0.35">
      <c r="A28" s="32"/>
      <c r="B28" s="1"/>
      <c r="C28" s="2"/>
      <c r="D28" s="2">
        <f>Tabla1[[#This Row],[Cantidad]]*Tabla1[[#This Row],[Monto x tarjeta]]</f>
        <v>0</v>
      </c>
      <c r="E28" s="2"/>
      <c r="F28" s="2">
        <f>Tabla1[[#This Row],[Cantidad]]*Tabla1[[#This Row],[Costo plástico]]</f>
        <v>0</v>
      </c>
      <c r="G28" s="33">
        <f>Tabla1[[#This Row],[Total de Cargas]]+F28</f>
        <v>0</v>
      </c>
    </row>
    <row r="29" spans="1:7" s="5" customFormat="1" ht="16.5" customHeight="1" x14ac:dyDescent="0.35">
      <c r="A29" s="32"/>
      <c r="B29" s="1"/>
      <c r="C29" s="2"/>
      <c r="D29" s="2">
        <f>Tabla1[[#This Row],[Cantidad]]*Tabla1[[#This Row],[Monto x tarjeta]]</f>
        <v>0</v>
      </c>
      <c r="E29" s="2"/>
      <c r="F29" s="2">
        <f>Tabla1[[#This Row],[Cantidad]]*Tabla1[[#This Row],[Costo plástico]]</f>
        <v>0</v>
      </c>
      <c r="G29" s="33">
        <f>Tabla1[[#This Row],[Total de Cargas]]+F29</f>
        <v>0</v>
      </c>
    </row>
    <row r="30" spans="1:7" s="5" customFormat="1" ht="16.5" customHeight="1" x14ac:dyDescent="0.35">
      <c r="A30" s="32"/>
      <c r="B30" s="1"/>
      <c r="C30" s="2"/>
      <c r="D30" s="2">
        <f>Tabla1[[#This Row],[Cantidad]]*Tabla1[[#This Row],[Monto x tarjeta]]</f>
        <v>0</v>
      </c>
      <c r="E30" s="2"/>
      <c r="F30" s="2">
        <f>Tabla1[[#This Row],[Cantidad]]*Tabla1[[#This Row],[Costo plástico]]</f>
        <v>0</v>
      </c>
      <c r="G30" s="33">
        <f>Tabla1[[#This Row],[Total de Cargas]]+F30</f>
        <v>0</v>
      </c>
    </row>
    <row r="31" spans="1:7" s="5" customFormat="1" ht="16.5" customHeight="1" x14ac:dyDescent="0.35">
      <c r="A31" s="32"/>
      <c r="B31" s="1"/>
      <c r="C31" s="2"/>
      <c r="D31" s="2">
        <f>Tabla1[[#This Row],[Cantidad]]*Tabla1[[#This Row],[Monto x tarjeta]]</f>
        <v>0</v>
      </c>
      <c r="E31" s="2"/>
      <c r="F31" s="2">
        <f>Tabla1[[#This Row],[Cantidad]]*Tabla1[[#This Row],[Costo plástico]]</f>
        <v>0</v>
      </c>
      <c r="G31" s="33">
        <f>Tabla1[[#This Row],[Total de Cargas]]+F31</f>
        <v>0</v>
      </c>
    </row>
    <row r="32" spans="1:7" s="5" customFormat="1" ht="16.5" customHeight="1" x14ac:dyDescent="0.35">
      <c r="A32" s="32"/>
      <c r="B32" s="1"/>
      <c r="C32" s="2"/>
      <c r="D32" s="2">
        <f>Tabla1[[#This Row],[Cantidad]]*Tabla1[[#This Row],[Monto x tarjeta]]</f>
        <v>0</v>
      </c>
      <c r="E32" s="2"/>
      <c r="F32" s="2">
        <f>Tabla1[[#This Row],[Cantidad]]*Tabla1[[#This Row],[Costo plástico]]</f>
        <v>0</v>
      </c>
      <c r="G32" s="33">
        <f>Tabla1[[#This Row],[Total de Cargas]]+F32</f>
        <v>0</v>
      </c>
    </row>
    <row r="33" spans="1:7" s="5" customFormat="1" ht="16.5" customHeight="1" x14ac:dyDescent="0.35">
      <c r="A33" s="32"/>
      <c r="B33" s="1"/>
      <c r="C33" s="2"/>
      <c r="D33" s="2">
        <f>Tabla1[[#This Row],[Cantidad]]*Tabla1[[#This Row],[Monto x tarjeta]]</f>
        <v>0</v>
      </c>
      <c r="E33" s="2"/>
      <c r="F33" s="2">
        <f>Tabla1[[#This Row],[Cantidad]]*Tabla1[[#This Row],[Costo plástico]]</f>
        <v>0</v>
      </c>
      <c r="G33" s="33">
        <f>Tabla1[[#This Row],[Total de Cargas]]+F33</f>
        <v>0</v>
      </c>
    </row>
    <row r="34" spans="1:7" s="6" customFormat="1" ht="16.5" customHeight="1" thickBot="1" x14ac:dyDescent="0.4">
      <c r="A34" s="28" t="s">
        <v>32</v>
      </c>
      <c r="B34" s="29">
        <f>SUM(B18:B33)</f>
        <v>0</v>
      </c>
      <c r="C34" s="30"/>
      <c r="D34" s="30">
        <f>SUBTOTAL(109,Tabla1[Total de Cargas])</f>
        <v>0</v>
      </c>
      <c r="E34" s="30"/>
      <c r="F34" s="30">
        <f>SUBTOTAL(109,Tabla1[Total Costo Plastico])</f>
        <v>0</v>
      </c>
      <c r="G34" s="31">
        <f>SUM(G18:G33)</f>
        <v>0</v>
      </c>
    </row>
    <row r="35" spans="1:7" s="6" customFormat="1" ht="16.5" customHeight="1" thickBot="1" x14ac:dyDescent="0.4">
      <c r="A35" s="40" t="s">
        <v>33</v>
      </c>
      <c r="B35" s="41"/>
      <c r="C35" s="42"/>
      <c r="D35" s="42"/>
      <c r="E35" s="42"/>
      <c r="F35" s="42">
        <f>F34*13%</f>
        <v>0</v>
      </c>
      <c r="G35" s="43"/>
    </row>
    <row r="36" spans="1:7" s="6" customFormat="1" ht="16.5" customHeight="1" thickBot="1" x14ac:dyDescent="0.4">
      <c r="A36" s="40" t="s">
        <v>34</v>
      </c>
      <c r="B36" s="41"/>
      <c r="C36" s="42"/>
      <c r="D36" s="42"/>
      <c r="E36" s="42"/>
      <c r="F36" s="42">
        <f>SUM(F34+F35)</f>
        <v>0</v>
      </c>
      <c r="G36" s="43">
        <f>G34+F35</f>
        <v>0</v>
      </c>
    </row>
    <row r="37" spans="1:7" s="6" customFormat="1" ht="16.5" customHeight="1" x14ac:dyDescent="0.35">
      <c r="A37" s="24"/>
      <c r="B37" s="25"/>
      <c r="C37" s="26"/>
      <c r="D37" s="26"/>
      <c r="E37" s="26"/>
      <c r="F37" s="26"/>
      <c r="G37" s="27"/>
    </row>
    <row r="38" spans="1:7" ht="16.5" customHeight="1" x14ac:dyDescent="0.35">
      <c r="A38" s="24"/>
      <c r="B38" s="25"/>
      <c r="C38" s="26"/>
      <c r="D38" s="26"/>
      <c r="E38" s="26"/>
      <c r="F38" s="26"/>
      <c r="G38" s="27"/>
    </row>
    <row r="39" spans="1:7" ht="16.5" customHeight="1" x14ac:dyDescent="0.35">
      <c r="A39" s="24" t="s">
        <v>27</v>
      </c>
      <c r="B39" s="25"/>
      <c r="C39" s="26"/>
      <c r="D39" s="26"/>
      <c r="E39" s="26"/>
      <c r="F39" s="26"/>
      <c r="G39" s="27"/>
    </row>
    <row r="40" spans="1:7" ht="16.5" customHeight="1" x14ac:dyDescent="0.35">
      <c r="A40" s="24"/>
      <c r="B40" s="25"/>
      <c r="C40" s="26"/>
      <c r="D40" s="26"/>
      <c r="E40" s="26"/>
      <c r="F40" s="26"/>
      <c r="G40" s="27"/>
    </row>
    <row r="41" spans="1:7" ht="16.5" customHeight="1" thickBot="1" x14ac:dyDescent="0.4">
      <c r="A41" s="38"/>
      <c r="B41" s="25"/>
      <c r="C41" s="26"/>
      <c r="D41" s="26"/>
      <c r="E41" s="26"/>
      <c r="F41" s="26"/>
      <c r="G41" s="27"/>
    </row>
    <row r="42" spans="1:7" ht="16.5" customHeight="1" thickTop="1" x14ac:dyDescent="0.35">
      <c r="A42" s="24"/>
      <c r="B42" s="25"/>
      <c r="C42" s="26"/>
      <c r="D42" s="26"/>
      <c r="E42" s="26"/>
      <c r="F42" s="26"/>
      <c r="G42" s="27"/>
    </row>
    <row r="43" spans="1:7" ht="16.5" customHeight="1" x14ac:dyDescent="0.35">
      <c r="A43" s="24"/>
      <c r="B43" s="25"/>
      <c r="C43" s="26"/>
      <c r="D43" s="26"/>
      <c r="E43" s="26"/>
      <c r="F43" s="26"/>
      <c r="G43" s="27"/>
    </row>
    <row r="44" spans="1:7" ht="16.5" customHeight="1" x14ac:dyDescent="0.35">
      <c r="A44" s="24"/>
      <c r="B44" s="25"/>
      <c r="C44" s="26"/>
      <c r="D44" s="26"/>
      <c r="E44" s="26"/>
      <c r="F44" s="26"/>
      <c r="G44" s="27"/>
    </row>
    <row r="45" spans="1:7" ht="16.5" customHeight="1" x14ac:dyDescent="0.35">
      <c r="A45" s="24"/>
      <c r="B45" s="25"/>
      <c r="C45" s="26"/>
      <c r="D45" s="26"/>
      <c r="E45" s="26"/>
      <c r="F45" s="26"/>
      <c r="G45" s="27"/>
    </row>
    <row r="46" spans="1:7" ht="16.5" customHeight="1" x14ac:dyDescent="0.35">
      <c r="A46" s="24"/>
      <c r="B46" s="25"/>
      <c r="C46" s="26"/>
      <c r="D46" s="26"/>
      <c r="E46" s="26"/>
      <c r="F46" s="26"/>
      <c r="G46" s="27"/>
    </row>
    <row r="47" spans="1:7" ht="16.5" customHeight="1" x14ac:dyDescent="0.35">
      <c r="A47" s="24"/>
      <c r="B47" s="25"/>
      <c r="C47" s="26"/>
      <c r="D47" s="26"/>
      <c r="E47" s="26"/>
      <c r="F47" s="26"/>
      <c r="G47" s="27"/>
    </row>
    <row r="48" spans="1:7" ht="16.5" customHeight="1" thickBot="1" x14ac:dyDescent="0.4">
      <c r="A48" s="28"/>
      <c r="B48" s="29"/>
      <c r="C48" s="30"/>
      <c r="D48" s="30"/>
      <c r="E48" s="30"/>
      <c r="F48" s="30"/>
      <c r="G48" s="31"/>
    </row>
  </sheetData>
  <protectedRanges>
    <protectedRange sqref="B7:B12 B13" name="Rango2"/>
    <protectedRange sqref="A18:F33" name="Rango1"/>
  </protectedRanges>
  <dataConsolidate/>
  <mergeCells count="10">
    <mergeCell ref="B14:E14"/>
    <mergeCell ref="B13:E13"/>
    <mergeCell ref="A4:G4"/>
    <mergeCell ref="B12:E12"/>
    <mergeCell ref="B7:E7"/>
    <mergeCell ref="A5:G5"/>
    <mergeCell ref="B8:E8"/>
    <mergeCell ref="B9:E9"/>
    <mergeCell ref="B10:E10"/>
    <mergeCell ref="B11:E11"/>
  </mergeCells>
  <printOptions horizontalCentered="1" verticalCentered="1"/>
  <pageMargins left="0.78740157480314965" right="0.78740157480314965" top="0.78740157480314965" bottom="0.78740157480314965" header="0" footer="0"/>
  <pageSetup scale="56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Hoja1!$A$2:$A$28</xm:f>
          </x14:formula1>
          <xm:sqref>A18</xm:sqref>
        </x14:dataValidation>
        <x14:dataValidation type="list" allowBlank="1" showInputMessage="1" showErrorMessage="1" xr:uid="{00000000-0002-0000-0000-000001000000}">
          <x14:formula1>
            <xm:f>Hoja1!$A$1:$A$28</xm:f>
          </x14:formula1>
          <xm:sqref>A19:A33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8"/>
  <sheetViews>
    <sheetView topLeftCell="A7" workbookViewId="0">
      <selection activeCell="A15" sqref="A15:XFD15"/>
    </sheetView>
  </sheetViews>
  <sheetFormatPr baseColWidth="10" defaultRowHeight="14.5" x14ac:dyDescent="0.35"/>
  <cols>
    <col min="1" max="1" width="64" bestFit="1" customWidth="1"/>
  </cols>
  <sheetData>
    <row r="2" spans="1:1" ht="15.5" x14ac:dyDescent="0.35">
      <c r="A2" s="4" t="s">
        <v>20</v>
      </c>
    </row>
    <row r="3" spans="1:1" ht="15.5" x14ac:dyDescent="0.35">
      <c r="A3" s="4" t="s">
        <v>8</v>
      </c>
    </row>
    <row r="4" spans="1:1" ht="15.5" x14ac:dyDescent="0.35">
      <c r="A4" s="4" t="s">
        <v>9</v>
      </c>
    </row>
    <row r="5" spans="1:1" ht="15.5" x14ac:dyDescent="0.35">
      <c r="A5" s="4" t="s">
        <v>40</v>
      </c>
    </row>
    <row r="6" spans="1:1" ht="15.5" x14ac:dyDescent="0.35">
      <c r="A6" s="4" t="s">
        <v>22</v>
      </c>
    </row>
    <row r="7" spans="1:1" ht="15.5" x14ac:dyDescent="0.35">
      <c r="A7" s="4" t="s">
        <v>29</v>
      </c>
    </row>
    <row r="8" spans="1:1" ht="15.5" x14ac:dyDescent="0.35">
      <c r="A8" s="4" t="s">
        <v>15</v>
      </c>
    </row>
    <row r="9" spans="1:1" ht="15.5" x14ac:dyDescent="0.35">
      <c r="A9" s="4" t="s">
        <v>18</v>
      </c>
    </row>
    <row r="10" spans="1:1" ht="15.5" x14ac:dyDescent="0.35">
      <c r="A10" s="4" t="s">
        <v>35</v>
      </c>
    </row>
    <row r="11" spans="1:1" ht="15.5" x14ac:dyDescent="0.35">
      <c r="A11" s="4" t="s">
        <v>23</v>
      </c>
    </row>
    <row r="12" spans="1:1" ht="15.5" x14ac:dyDescent="0.35">
      <c r="A12" s="4" t="s">
        <v>7</v>
      </c>
    </row>
    <row r="13" spans="1:1" ht="15.5" x14ac:dyDescent="0.35">
      <c r="A13" s="4" t="s">
        <v>2</v>
      </c>
    </row>
    <row r="14" spans="1:1" ht="15.5" x14ac:dyDescent="0.35">
      <c r="A14" s="4" t="s">
        <v>21</v>
      </c>
    </row>
    <row r="15" spans="1:1" ht="15.5" x14ac:dyDescent="0.35">
      <c r="A15" s="4" t="s">
        <v>43</v>
      </c>
    </row>
    <row r="16" spans="1:1" ht="15.5" x14ac:dyDescent="0.35">
      <c r="A16" s="4" t="s">
        <v>17</v>
      </c>
    </row>
    <row r="17" spans="1:1" ht="15.5" x14ac:dyDescent="0.35">
      <c r="A17" s="4" t="s">
        <v>16</v>
      </c>
    </row>
    <row r="18" spans="1:1" ht="15.5" x14ac:dyDescent="0.35">
      <c r="A18" s="4" t="s">
        <v>10</v>
      </c>
    </row>
    <row r="19" spans="1:1" ht="15.5" x14ac:dyDescent="0.35">
      <c r="A19" s="4" t="s">
        <v>39</v>
      </c>
    </row>
    <row r="20" spans="1:1" ht="15.5" x14ac:dyDescent="0.35">
      <c r="A20" s="4" t="s">
        <v>28</v>
      </c>
    </row>
    <row r="21" spans="1:1" ht="15.5" x14ac:dyDescent="0.35">
      <c r="A21" s="4" t="s">
        <v>6</v>
      </c>
    </row>
    <row r="22" spans="1:1" ht="15.5" x14ac:dyDescent="0.35">
      <c r="A22" s="4"/>
    </row>
    <row r="23" spans="1:1" ht="15.5" x14ac:dyDescent="0.35">
      <c r="A23" s="4"/>
    </row>
    <row r="24" spans="1:1" ht="15.5" x14ac:dyDescent="0.35">
      <c r="A24" s="4"/>
    </row>
    <row r="25" spans="1:1" ht="15.5" x14ac:dyDescent="0.35">
      <c r="A25" s="4"/>
    </row>
    <row r="26" spans="1:1" ht="15.5" x14ac:dyDescent="0.35">
      <c r="A26" s="4"/>
    </row>
    <row r="27" spans="1:1" ht="15.5" x14ac:dyDescent="0.35">
      <c r="A27" s="4"/>
    </row>
    <row r="28" spans="1:1" ht="15.5" x14ac:dyDescent="0.35">
      <c r="A28" s="4"/>
    </row>
  </sheetData>
  <sortState xmlns:xlrd2="http://schemas.microsoft.com/office/spreadsheetml/2017/richdata2" ref="A3:A21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 de Tarjetas de Regalo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efallasr</dc:creator>
  <cp:lastModifiedBy>Priscila Villalobos Arias</cp:lastModifiedBy>
  <cp:lastPrinted>2019-07-01T20:31:30Z</cp:lastPrinted>
  <dcterms:created xsi:type="dcterms:W3CDTF">2010-05-29T15:17:00Z</dcterms:created>
  <dcterms:modified xsi:type="dcterms:W3CDTF">2020-12-07T23:05:59Z</dcterms:modified>
</cp:coreProperties>
</file>